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 activeTab="1"/>
  </bookViews>
  <sheets>
    <sheet name="среднегодовая 2021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9" i="3" l="1"/>
  <c r="C20" i="3"/>
  <c r="C19" i="3"/>
  <c r="D14" i="3" l="1"/>
  <c r="D30" i="3"/>
  <c r="D36" i="3"/>
  <c r="C40" i="3" l="1"/>
  <c r="D16" i="2"/>
  <c r="D41" i="2" l="1"/>
  <c r="D47" i="2" l="1"/>
  <c r="C51" i="2" s="1"/>
</calcChain>
</file>

<file path=xl/sharedStrings.xml><?xml version="1.0" encoding="utf-8"?>
<sst xmlns="http://schemas.openxmlformats.org/spreadsheetml/2006/main" count="90" uniqueCount="48">
  <si>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</si>
  <si>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</si>
  <si>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</si>
  <si>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</si>
  <si>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</si>
  <si>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</si>
  <si>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</si>
  <si>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</si>
  <si>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</si>
  <si>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</si>
  <si>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Расширенные и врачебные обследования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</si>
  <si>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</si>
  <si>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</si>
  <si>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</si>
  <si>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</si>
  <si>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</si>
  <si>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</si>
  <si>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</si>
  <si>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</si>
  <si>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</si>
  <si>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</si>
  <si>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</si>
  <si>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</si>
  <si>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</si>
  <si>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</si>
  <si>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</si>
  <si>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</si>
  <si>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</si>
  <si>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</si>
  <si>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</si>
  <si>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ТФОМС ЕАО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</si>
  <si>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</si>
  <si>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</si>
  <si>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</si>
  <si>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</si>
  <si>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</si>
  <si>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</si>
  <si>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</si>
  <si>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НМП в ФАПах</t>
  </si>
  <si>
    <t>Финансирование по распоряжению Правительства РФ от 26.10.2021                                                                                                 № 3025-р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</si>
  <si>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(с 01.12.2021)</t>
  </si>
  <si>
    <t>Центр здоровья</t>
  </si>
  <si>
    <t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2021 года (с 01.12.2021)</t>
  </si>
  <si>
    <t>701 (услуг)</t>
  </si>
  <si>
    <t xml:space="preserve"> 4 099/ 24 651 (УЕТ)</t>
  </si>
  <si>
    <t>160 / 862 (УЕТ)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</si>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</sst>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4" fontId="9" fillId="0" borderId="0" xfId="0" applyNumberFormat="1" applyFont="1"/>
    <xf numFmtId="0" fontId="9" fillId="0" borderId="11" xfId="0" applyFont="1" applyBorder="1" applyAlignment="1">
      <alignment horizontal="left" wrapText="1"/>
    </xf>
    <xf numFmtId="0" fontId="12" fillId="0" borderId="0" xfId="0" applyFont="1" applyFill="1"/>
    <xf numFmtId="165" fontId="6" fillId="0" borderId="1" xfId="5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 vertical="center"/>
    </xf>
    <xf numFmtId="165" fontId="6" fillId="0" borderId="1" xfId="5" applyNumberFormat="1" applyFont="1" applyBorder="1" applyAlignment="1">
      <alignment horizontal="center" wrapText="1"/>
    </xf>
    <xf numFmtId="164" fontId="6" fillId="0" borderId="1" xfId="5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4" fontId="6" fillId="0" borderId="9" xfId="5" applyNumberFormat="1" applyFont="1" applyBorder="1" applyAlignment="1">
      <alignment horizontal="center" vertical="center"/>
    </xf>
    <xf numFmtId="164" fontId="6" fillId="0" borderId="12" xfId="5" applyNumberFormat="1" applyFont="1" applyBorder="1" applyAlignment="1">
      <alignment horizontal="center" vertical="center"/>
    </xf>
    <xf numFmtId="164" fontId="6" fillId="0" borderId="4" xfId="5" applyNumberFormat="1" applyFont="1" applyBorder="1" applyAlignment="1">
      <alignment horizontal="center" vertical="center"/>
    </xf>
    <xf numFmtId="0" fontId="12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view="pageBreakPreview" topLeftCell="A41" zoomScaleNormal="100" zoomScaleSheetLayoutView="100" workbookViewId="0">
      <selection sqref="A1:E64"/>
    </sheetView>
  </sheetViews>
  <sheetFormatPr defaultRowHeight="15" x14ac:dyDescent="0.25"/>
  <cols>
    <col min="1" max="1" width="11.28515625" style="10" customWidth="1"/>
    <col min="2" max="2" width="40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9"/>
      <c r="D1" s="49" t="s">
        <v>46</v>
      </c>
      <c r="E1" s="49"/>
    </row>
    <row r="2" spans="1:13" x14ac:dyDescent="0.25">
      <c r="C2" s="49" t="s">
        <v>8</v>
      </c>
      <c r="D2" s="49"/>
      <c r="E2" s="49"/>
    </row>
    <row r="3" spans="1:13" x14ac:dyDescent="0.25">
      <c r="C3" s="49" t="s">
        <v>47</v>
      </c>
      <c r="D3" s="49"/>
      <c r="E3" s="49"/>
    </row>
    <row r="4" spans="1:13" x14ac:dyDescent="0.25">
      <c r="C4" s="23"/>
      <c r="D4" s="23"/>
      <c r="E4" s="23"/>
    </row>
    <row r="5" spans="1:13" ht="56.25" customHeight="1" x14ac:dyDescent="0.25">
      <c r="A5" s="50" t="s">
        <v>40</v>
      </c>
      <c r="B5" s="50"/>
      <c r="C5" s="50"/>
      <c r="D5" s="50"/>
      <c r="E5" s="5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9971</v>
      </c>
      <c r="D10" s="15">
        <v>477413655</v>
      </c>
    </row>
    <row r="11" spans="1:13" ht="15.75" x14ac:dyDescent="0.25">
      <c r="B11" s="19" t="s">
        <v>16</v>
      </c>
      <c r="C11" s="21">
        <v>63</v>
      </c>
      <c r="D11" s="15">
        <v>3043602</v>
      </c>
    </row>
    <row r="12" spans="1:13" ht="15.75" x14ac:dyDescent="0.25">
      <c r="B12" s="4" t="s">
        <v>6</v>
      </c>
      <c r="C12" s="15" t="s">
        <v>43</v>
      </c>
      <c r="D12" s="15">
        <v>5026589</v>
      </c>
    </row>
    <row r="13" spans="1:13" ht="15.75" x14ac:dyDescent="0.25">
      <c r="B13" s="24" t="s">
        <v>13</v>
      </c>
      <c r="C13" s="26">
        <v>1</v>
      </c>
      <c r="D13" s="15">
        <v>124373</v>
      </c>
    </row>
    <row r="14" spans="1:13" ht="31.5" x14ac:dyDescent="0.25">
      <c r="B14" s="24" t="s">
        <v>14</v>
      </c>
      <c r="C14" s="26">
        <v>0</v>
      </c>
      <c r="D14" s="15">
        <v>0</v>
      </c>
    </row>
    <row r="15" spans="1:13" ht="49.5" customHeight="1" x14ac:dyDescent="0.25">
      <c r="B15" s="24" t="s">
        <v>39</v>
      </c>
      <c r="C15" s="26">
        <v>146</v>
      </c>
      <c r="D15" s="15">
        <v>9285964.4499999993</v>
      </c>
    </row>
    <row r="16" spans="1:13" ht="15.75" x14ac:dyDescent="0.25">
      <c r="B16" s="2" t="s">
        <v>2</v>
      </c>
      <c r="C16" s="11"/>
      <c r="D16" s="12">
        <f>SUM(D10:D14)-D11+D15</f>
        <v>491850581.44999999</v>
      </c>
      <c r="F16" s="37"/>
      <c r="G16" s="38"/>
    </row>
    <row r="19" spans="2:7" ht="28.5" x14ac:dyDescent="0.25">
      <c r="B19" s="6" t="s">
        <v>0</v>
      </c>
      <c r="C19" s="6" t="s">
        <v>17</v>
      </c>
      <c r="D19" s="7" t="s">
        <v>1</v>
      </c>
    </row>
    <row r="20" spans="2:7" ht="15.75" x14ac:dyDescent="0.25">
      <c r="B20" s="5">
        <v>1</v>
      </c>
      <c r="C20" s="5">
        <v>2</v>
      </c>
      <c r="D20" s="5">
        <v>3</v>
      </c>
    </row>
    <row r="21" spans="2:7" ht="15.75" x14ac:dyDescent="0.25">
      <c r="B21" s="4" t="s">
        <v>18</v>
      </c>
      <c r="C21" s="25">
        <v>166965</v>
      </c>
      <c r="D21" s="15">
        <v>75634608</v>
      </c>
      <c r="F21" s="37"/>
      <c r="G21" s="38"/>
    </row>
    <row r="22" spans="2:7" ht="15.75" x14ac:dyDescent="0.25">
      <c r="B22" s="4" t="s">
        <v>19</v>
      </c>
      <c r="C22" s="21">
        <v>37807</v>
      </c>
      <c r="D22" s="17">
        <v>42231390</v>
      </c>
    </row>
    <row r="23" spans="2:7" ht="31.5" x14ac:dyDescent="0.25">
      <c r="B23" s="19" t="s">
        <v>21</v>
      </c>
      <c r="C23" s="21">
        <v>896</v>
      </c>
      <c r="D23" s="57">
        <v>3024020</v>
      </c>
    </row>
    <row r="24" spans="2:7" ht="31.5" x14ac:dyDescent="0.25">
      <c r="B24" s="19" t="s">
        <v>20</v>
      </c>
      <c r="C24" s="21">
        <v>48</v>
      </c>
      <c r="D24" s="58"/>
    </row>
    <row r="25" spans="2:7" ht="15.75" x14ac:dyDescent="0.25">
      <c r="B25" s="19" t="s">
        <v>38</v>
      </c>
      <c r="C25" s="21">
        <v>20</v>
      </c>
      <c r="D25" s="59"/>
    </row>
    <row r="26" spans="2:7" ht="15.75" x14ac:dyDescent="0.25">
      <c r="B26" s="19" t="s">
        <v>11</v>
      </c>
      <c r="C26" s="21">
        <v>0</v>
      </c>
      <c r="D26" s="27">
        <v>34736717</v>
      </c>
    </row>
    <row r="27" spans="2:7" ht="15.75" x14ac:dyDescent="0.25">
      <c r="B27" s="4" t="s">
        <v>12</v>
      </c>
      <c r="C27" s="21">
        <v>0</v>
      </c>
      <c r="D27" s="17">
        <v>5498737</v>
      </c>
    </row>
    <row r="28" spans="2:7" ht="15.75" x14ac:dyDescent="0.25">
      <c r="B28" s="4" t="s">
        <v>7</v>
      </c>
      <c r="C28" s="25">
        <v>13282</v>
      </c>
      <c r="D28" s="17">
        <v>14320724</v>
      </c>
    </row>
    <row r="29" spans="2:7" ht="31.5" x14ac:dyDescent="0.25">
      <c r="B29" s="30" t="s">
        <v>25</v>
      </c>
      <c r="C29" s="14" t="s">
        <v>44</v>
      </c>
      <c r="D29" s="17">
        <v>6678438</v>
      </c>
      <c r="F29" s="37"/>
      <c r="G29" s="38"/>
    </row>
    <row r="30" spans="2:7" ht="31.5" x14ac:dyDescent="0.25">
      <c r="B30" s="19" t="s">
        <v>31</v>
      </c>
      <c r="C30" s="25">
        <v>5854</v>
      </c>
      <c r="D30" s="17">
        <v>700531</v>
      </c>
      <c r="F30" s="37"/>
      <c r="G30" s="38"/>
    </row>
    <row r="31" spans="2:7" ht="15.75" x14ac:dyDescent="0.25">
      <c r="B31" s="19" t="s">
        <v>32</v>
      </c>
      <c r="C31" s="25">
        <v>23151</v>
      </c>
      <c r="D31" s="17">
        <v>2427124</v>
      </c>
      <c r="F31" s="37"/>
      <c r="G31" s="38"/>
    </row>
    <row r="32" spans="2:7" ht="15.75" x14ac:dyDescent="0.25">
      <c r="B32" s="19" t="s">
        <v>15</v>
      </c>
      <c r="C32" s="25">
        <v>7874</v>
      </c>
      <c r="D32" s="17">
        <v>676553</v>
      </c>
      <c r="F32" s="37"/>
      <c r="G32" s="38"/>
    </row>
    <row r="33" spans="2:7" ht="15.75" x14ac:dyDescent="0.25">
      <c r="B33" s="19" t="s">
        <v>22</v>
      </c>
      <c r="C33" s="25">
        <v>419</v>
      </c>
      <c r="D33" s="20">
        <v>507399</v>
      </c>
      <c r="F33" s="37"/>
      <c r="G33" s="38"/>
    </row>
    <row r="34" spans="2:7" ht="15.75" x14ac:dyDescent="0.25">
      <c r="B34" s="19" t="s">
        <v>34</v>
      </c>
      <c r="C34" s="25">
        <v>68</v>
      </c>
      <c r="D34" s="20">
        <v>25560</v>
      </c>
      <c r="F34" s="37"/>
      <c r="G34" s="38"/>
    </row>
    <row r="35" spans="2:7" ht="15.75" x14ac:dyDescent="0.25">
      <c r="B35" s="4" t="s">
        <v>6</v>
      </c>
      <c r="C35" s="25">
        <v>773</v>
      </c>
      <c r="D35" s="17">
        <v>5553515</v>
      </c>
      <c r="F35" s="37"/>
      <c r="G35" s="38"/>
    </row>
    <row r="36" spans="2:7" ht="15.75" x14ac:dyDescent="0.25">
      <c r="B36" s="19" t="s">
        <v>33</v>
      </c>
      <c r="C36" s="25">
        <v>0</v>
      </c>
      <c r="D36" s="20">
        <v>0</v>
      </c>
      <c r="F36" s="37"/>
      <c r="G36" s="38"/>
    </row>
    <row r="37" spans="2:7" ht="30" x14ac:dyDescent="0.25">
      <c r="B37" s="28" t="s">
        <v>23</v>
      </c>
      <c r="C37" s="25">
        <v>0</v>
      </c>
      <c r="D37" s="20">
        <v>0</v>
      </c>
      <c r="F37" s="37"/>
      <c r="G37" s="38"/>
    </row>
    <row r="38" spans="2:7" ht="15.75" x14ac:dyDescent="0.25">
      <c r="B38" s="28" t="s">
        <v>35</v>
      </c>
      <c r="C38" s="25">
        <v>0</v>
      </c>
      <c r="D38" s="20">
        <v>0</v>
      </c>
      <c r="F38" s="37"/>
      <c r="G38" s="38"/>
    </row>
    <row r="39" spans="2:7" ht="15.75" x14ac:dyDescent="0.25">
      <c r="B39" s="28" t="s">
        <v>10</v>
      </c>
      <c r="C39" s="25">
        <v>517</v>
      </c>
      <c r="D39" s="20">
        <v>3548349</v>
      </c>
      <c r="F39" s="37"/>
      <c r="G39" s="38"/>
    </row>
    <row r="40" spans="2:7" ht="47.25" x14ac:dyDescent="0.25">
      <c r="B40" s="19" t="s">
        <v>24</v>
      </c>
      <c r="C40" s="25">
        <v>0</v>
      </c>
      <c r="D40" s="20">
        <v>0</v>
      </c>
      <c r="F40" s="37"/>
      <c r="G40" s="38"/>
    </row>
    <row r="41" spans="2:7" ht="15.75" x14ac:dyDescent="0.25">
      <c r="B41" s="2" t="s">
        <v>2</v>
      </c>
      <c r="C41" s="11"/>
      <c r="D41" s="18">
        <f>SUM(D21:D40)</f>
        <v>195563665</v>
      </c>
    </row>
    <row r="44" spans="2:7" ht="15.75" x14ac:dyDescent="0.25">
      <c r="B44" s="5" t="s">
        <v>4</v>
      </c>
      <c r="C44" s="6" t="s">
        <v>9</v>
      </c>
      <c r="D44" s="7" t="s">
        <v>1</v>
      </c>
    </row>
    <row r="45" spans="2:7" ht="15.75" x14ac:dyDescent="0.25">
      <c r="B45" s="8">
        <v>1</v>
      </c>
      <c r="C45" s="8">
        <v>2</v>
      </c>
      <c r="D45" s="8">
        <v>3</v>
      </c>
    </row>
    <row r="46" spans="2:7" ht="15.75" x14ac:dyDescent="0.25">
      <c r="B46" s="13" t="s">
        <v>4</v>
      </c>
      <c r="C46" s="22">
        <v>2340</v>
      </c>
      <c r="D46" s="16">
        <v>40631146</v>
      </c>
    </row>
    <row r="47" spans="2:7" ht="15.75" x14ac:dyDescent="0.25">
      <c r="B47" s="2" t="s">
        <v>2</v>
      </c>
      <c r="C47" s="11"/>
      <c r="D47" s="12">
        <f>SUM(D46)</f>
        <v>40631146</v>
      </c>
    </row>
    <row r="48" spans="2:7" x14ac:dyDescent="0.25">
      <c r="E48" s="9"/>
    </row>
    <row r="49" spans="1:5" ht="15.75" thickBot="1" x14ac:dyDescent="0.3">
      <c r="E49" s="9"/>
    </row>
    <row r="50" spans="1:5" x14ac:dyDescent="0.25">
      <c r="B50" s="51" t="s">
        <v>3</v>
      </c>
      <c r="C50" s="53" t="s">
        <v>1</v>
      </c>
      <c r="D50" s="54"/>
    </row>
    <row r="51" spans="1:5" ht="16.5" thickBot="1" x14ac:dyDescent="0.3">
      <c r="B51" s="52"/>
      <c r="C51" s="55">
        <f>D16+D41+D47</f>
        <v>728045392.45000005</v>
      </c>
      <c r="D51" s="56"/>
      <c r="E51" s="36"/>
    </row>
    <row r="53" spans="1:5" x14ac:dyDescent="0.25">
      <c r="B53" s="36"/>
      <c r="C53" s="36"/>
      <c r="D53" s="36"/>
      <c r="E53" s="31"/>
    </row>
    <row r="54" spans="1:5" ht="51" customHeight="1" x14ac:dyDescent="0.25">
      <c r="A54" s="47" t="s">
        <v>36</v>
      </c>
      <c r="B54" s="47"/>
      <c r="C54" s="47"/>
      <c r="D54" s="47"/>
      <c r="E54" s="34"/>
    </row>
    <row r="55" spans="1:5" x14ac:dyDescent="0.25">
      <c r="A55" s="39"/>
      <c r="B55" s="39"/>
      <c r="C55" s="39"/>
      <c r="D55" s="39"/>
      <c r="E55" s="34"/>
    </row>
    <row r="56" spans="1:5" x14ac:dyDescent="0.25">
      <c r="A56" s="45" t="s">
        <v>26</v>
      </c>
      <c r="B56" s="46" t="s">
        <v>27</v>
      </c>
      <c r="C56" s="46"/>
      <c r="D56" s="46"/>
    </row>
    <row r="57" spans="1:5" ht="75" x14ac:dyDescent="0.25">
      <c r="A57" s="45"/>
      <c r="B57" s="32" t="s">
        <v>30</v>
      </c>
      <c r="C57" s="33" t="s">
        <v>29</v>
      </c>
      <c r="D57" s="33" t="s">
        <v>28</v>
      </c>
    </row>
    <row r="58" spans="1:5" x14ac:dyDescent="0.25">
      <c r="A58" s="35">
        <v>60525</v>
      </c>
      <c r="B58" s="35">
        <v>4944</v>
      </c>
      <c r="C58" s="35">
        <v>35617</v>
      </c>
      <c r="D58" s="35">
        <v>19964</v>
      </c>
      <c r="E58" s="36"/>
    </row>
    <row r="60" spans="1:5" ht="45.75" customHeight="1" x14ac:dyDescent="0.25">
      <c r="A60" s="48" t="s">
        <v>37</v>
      </c>
      <c r="B60" s="48"/>
      <c r="C60" s="48"/>
      <c r="D60" s="48"/>
    </row>
    <row r="62" spans="1:5" x14ac:dyDescent="0.25">
      <c r="A62" s="45" t="s">
        <v>26</v>
      </c>
      <c r="B62" s="46" t="s">
        <v>27</v>
      </c>
      <c r="C62" s="46"/>
      <c r="D62" s="31"/>
    </row>
    <row r="63" spans="1:5" ht="75" x14ac:dyDescent="0.25">
      <c r="A63" s="45"/>
      <c r="B63" s="33" t="s">
        <v>29</v>
      </c>
      <c r="C63" s="33" t="s">
        <v>28</v>
      </c>
      <c r="D63" s="34"/>
    </row>
    <row r="64" spans="1:5" x14ac:dyDescent="0.25">
      <c r="A64" s="35">
        <v>60525</v>
      </c>
      <c r="B64" s="35">
        <v>38785</v>
      </c>
      <c r="C64" s="35">
        <v>21740</v>
      </c>
    </row>
  </sheetData>
  <mergeCells count="14">
    <mergeCell ref="D1:E1"/>
    <mergeCell ref="C2:E2"/>
    <mergeCell ref="A5:E5"/>
    <mergeCell ref="B50:B51"/>
    <mergeCell ref="C50:D50"/>
    <mergeCell ref="C51:D51"/>
    <mergeCell ref="C3:E3"/>
    <mergeCell ref="D23:D25"/>
    <mergeCell ref="A62:A63"/>
    <mergeCell ref="B62:C62"/>
    <mergeCell ref="A54:D54"/>
    <mergeCell ref="A60:D60"/>
    <mergeCell ref="A56:A57"/>
    <mergeCell ref="B56:D56"/>
  </mergeCells>
  <pageMargins left="0.7" right="0.7" top="0.75" bottom="0.75" header="0.3" footer="0.3"/>
  <pageSetup paperSize="9" scale="54" orientation="portrait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topLeftCell="A35" workbookViewId="0">
      <selection sqref="A1:E41"/>
    </sheetView>
  </sheetViews>
  <sheetFormatPr defaultRowHeight="15" x14ac:dyDescent="0.25"/>
  <cols>
    <col min="2" max="2" width="36" bestFit="1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40"/>
      <c r="D1" s="60"/>
      <c r="E1" s="60"/>
    </row>
    <row r="2" spans="1:5" x14ac:dyDescent="0.25">
      <c r="A2" s="10"/>
      <c r="B2" s="10"/>
      <c r="C2" s="60"/>
      <c r="D2" s="60"/>
      <c r="E2" s="60"/>
    </row>
    <row r="3" spans="1:5" x14ac:dyDescent="0.25">
      <c r="A3" s="10"/>
      <c r="B3" s="10"/>
      <c r="C3" s="60"/>
      <c r="D3" s="60"/>
      <c r="E3" s="60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50" t="s">
        <v>42</v>
      </c>
      <c r="B5" s="50"/>
      <c r="C5" s="50"/>
      <c r="D5" s="50"/>
      <c r="E5" s="50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9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21">
        <v>444</v>
      </c>
      <c r="D10" s="15">
        <v>20556708</v>
      </c>
      <c r="E10" s="10"/>
    </row>
    <row r="11" spans="1:5" ht="31.5" x14ac:dyDescent="0.25">
      <c r="A11" s="10"/>
      <c r="B11" s="19" t="s">
        <v>16</v>
      </c>
      <c r="C11" s="21">
        <v>3</v>
      </c>
      <c r="D11" s="15">
        <v>29169</v>
      </c>
      <c r="E11" s="10"/>
    </row>
    <row r="12" spans="1:5" ht="15.75" x14ac:dyDescent="0.25">
      <c r="A12" s="10"/>
      <c r="B12" s="4" t="s">
        <v>6</v>
      </c>
      <c r="C12" s="21">
        <v>23</v>
      </c>
      <c r="D12" s="15">
        <v>165359</v>
      </c>
      <c r="E12" s="10"/>
    </row>
    <row r="13" spans="1:5" ht="31.5" x14ac:dyDescent="0.25">
      <c r="A13" s="10"/>
      <c r="B13" s="24" t="s">
        <v>14</v>
      </c>
      <c r="C13" s="21">
        <v>2</v>
      </c>
      <c r="D13" s="15">
        <v>307451</v>
      </c>
      <c r="E13" s="10"/>
    </row>
    <row r="14" spans="1:5" ht="15.75" x14ac:dyDescent="0.25">
      <c r="A14" s="10"/>
      <c r="B14" s="2" t="s">
        <v>2</v>
      </c>
      <c r="C14" s="11"/>
      <c r="D14" s="12">
        <f>D10+D12+D13</f>
        <v>21029518</v>
      </c>
      <c r="E14" s="10"/>
    </row>
    <row r="15" spans="1:5" x14ac:dyDescent="0.25">
      <c r="A15" s="10"/>
      <c r="B15" s="10"/>
      <c r="C15" s="10"/>
      <c r="D15" s="10"/>
      <c r="E15" s="10"/>
    </row>
    <row r="16" spans="1:5" x14ac:dyDescent="0.25">
      <c r="A16" s="10"/>
      <c r="B16" s="10"/>
      <c r="C16" s="10"/>
      <c r="D16" s="10"/>
      <c r="E16" s="10"/>
    </row>
    <row r="17" spans="1:5" ht="28.5" x14ac:dyDescent="0.25">
      <c r="A17" s="10"/>
      <c r="B17" s="6" t="s">
        <v>0</v>
      </c>
      <c r="C17" s="6" t="s">
        <v>17</v>
      </c>
      <c r="D17" s="7" t="s">
        <v>1</v>
      </c>
      <c r="E17" s="10"/>
    </row>
    <row r="18" spans="1:5" ht="15.75" x14ac:dyDescent="0.25">
      <c r="A18" s="10"/>
      <c r="B18" s="5">
        <v>1</v>
      </c>
      <c r="C18" s="5">
        <v>2</v>
      </c>
      <c r="D18" s="5">
        <v>3</v>
      </c>
      <c r="E18" s="10"/>
    </row>
    <row r="19" spans="1:5" ht="15.75" x14ac:dyDescent="0.25">
      <c r="A19" s="10"/>
      <c r="B19" s="4" t="s">
        <v>18</v>
      </c>
      <c r="C19" s="41">
        <f>5493+37</f>
        <v>5530</v>
      </c>
      <c r="D19" s="15">
        <f>2190885+9653</f>
        <v>2200538</v>
      </c>
      <c r="E19" s="10"/>
    </row>
    <row r="20" spans="1:5" ht="15.75" x14ac:dyDescent="0.25">
      <c r="A20" s="10"/>
      <c r="B20" s="4" t="s">
        <v>19</v>
      </c>
      <c r="C20" s="41">
        <f>1070+1</f>
        <v>1071</v>
      </c>
      <c r="D20" s="15">
        <v>1087797</v>
      </c>
      <c r="E20" s="10"/>
    </row>
    <row r="21" spans="1:5" ht="15.75" x14ac:dyDescent="0.25">
      <c r="A21" s="10"/>
      <c r="B21" s="4" t="s">
        <v>7</v>
      </c>
      <c r="C21" s="41">
        <v>646</v>
      </c>
      <c r="D21" s="15">
        <v>692983</v>
      </c>
      <c r="E21" s="10"/>
    </row>
    <row r="22" spans="1:5" ht="31.5" x14ac:dyDescent="0.25">
      <c r="A22" s="10"/>
      <c r="B22" s="30" t="s">
        <v>25</v>
      </c>
      <c r="C22" s="14" t="s">
        <v>45</v>
      </c>
      <c r="D22" s="42">
        <v>229677</v>
      </c>
      <c r="E22" s="10"/>
    </row>
    <row r="23" spans="1:5" ht="15.75" x14ac:dyDescent="0.25">
      <c r="A23" s="10"/>
      <c r="B23" s="19" t="s">
        <v>41</v>
      </c>
      <c r="C23" s="43">
        <v>0</v>
      </c>
      <c r="D23" s="44">
        <v>0</v>
      </c>
      <c r="E23" s="10"/>
    </row>
    <row r="24" spans="1:5" ht="31.5" x14ac:dyDescent="0.25">
      <c r="A24" s="10"/>
      <c r="B24" s="19" t="s">
        <v>31</v>
      </c>
      <c r="C24" s="43">
        <v>198</v>
      </c>
      <c r="D24" s="44">
        <v>23728</v>
      </c>
      <c r="E24" s="10"/>
    </row>
    <row r="25" spans="1:5" ht="15.75" x14ac:dyDescent="0.25">
      <c r="A25" s="10"/>
      <c r="B25" s="19" t="s">
        <v>32</v>
      </c>
      <c r="C25" s="43">
        <v>302</v>
      </c>
      <c r="D25" s="44">
        <v>30310</v>
      </c>
      <c r="E25" s="10"/>
    </row>
    <row r="26" spans="1:5" ht="15.75" x14ac:dyDescent="0.25">
      <c r="A26" s="10"/>
      <c r="B26" s="19" t="s">
        <v>15</v>
      </c>
      <c r="C26" s="43">
        <v>287</v>
      </c>
      <c r="D26" s="44">
        <v>24459</v>
      </c>
      <c r="E26" s="10"/>
    </row>
    <row r="27" spans="1:5" ht="31.5" x14ac:dyDescent="0.25">
      <c r="A27" s="10"/>
      <c r="B27" s="19" t="s">
        <v>22</v>
      </c>
      <c r="C27" s="43">
        <v>9</v>
      </c>
      <c r="D27" s="44">
        <v>11026</v>
      </c>
      <c r="E27" s="10"/>
    </row>
    <row r="28" spans="1:5" ht="15.75" x14ac:dyDescent="0.25">
      <c r="A28" s="10"/>
      <c r="B28" s="19" t="s">
        <v>34</v>
      </c>
      <c r="C28" s="43">
        <v>6</v>
      </c>
      <c r="D28" s="44">
        <v>948</v>
      </c>
      <c r="E28" s="10"/>
    </row>
    <row r="29" spans="1:5" ht="15.75" x14ac:dyDescent="0.25">
      <c r="A29" s="10"/>
      <c r="B29" s="4" t="s">
        <v>6</v>
      </c>
      <c r="C29" s="43">
        <v>8</v>
      </c>
      <c r="D29" s="44">
        <v>57517</v>
      </c>
      <c r="E29" s="10"/>
    </row>
    <row r="30" spans="1:5" ht="15.75" x14ac:dyDescent="0.25">
      <c r="A30" s="10"/>
      <c r="B30" s="2" t="s">
        <v>2</v>
      </c>
      <c r="C30" s="11"/>
      <c r="D30" s="18">
        <f>SUM(D19:D29)</f>
        <v>4358983</v>
      </c>
      <c r="E30" s="10"/>
    </row>
    <row r="31" spans="1:5" x14ac:dyDescent="0.25">
      <c r="A31" s="10"/>
      <c r="B31" s="10"/>
      <c r="C31" s="10"/>
      <c r="D31" s="10"/>
      <c r="E31" s="10"/>
    </row>
    <row r="32" spans="1:5" x14ac:dyDescent="0.25">
      <c r="A32" s="10"/>
      <c r="B32" s="10"/>
      <c r="C32" s="10"/>
      <c r="D32" s="10"/>
      <c r="E32" s="10"/>
    </row>
    <row r="33" spans="1:5" ht="15.75" x14ac:dyDescent="0.25">
      <c r="A33" s="10"/>
      <c r="B33" s="5" t="s">
        <v>4</v>
      </c>
      <c r="C33" s="6" t="s">
        <v>9</v>
      </c>
      <c r="D33" s="7" t="s">
        <v>1</v>
      </c>
      <c r="E33" s="10"/>
    </row>
    <row r="34" spans="1:5" ht="15.75" x14ac:dyDescent="0.25">
      <c r="A34" s="10"/>
      <c r="B34" s="8">
        <v>1</v>
      </c>
      <c r="C34" s="8">
        <v>2</v>
      </c>
      <c r="D34" s="8">
        <v>3</v>
      </c>
      <c r="E34" s="10"/>
    </row>
    <row r="35" spans="1:5" ht="15.75" x14ac:dyDescent="0.25">
      <c r="A35" s="10"/>
      <c r="B35" s="13" t="s">
        <v>4</v>
      </c>
      <c r="C35" s="22">
        <v>53</v>
      </c>
      <c r="D35" s="16">
        <v>1002727</v>
      </c>
      <c r="E35" s="10"/>
    </row>
    <row r="36" spans="1:5" ht="15.75" x14ac:dyDescent="0.25">
      <c r="A36" s="10"/>
      <c r="B36" s="2" t="s">
        <v>2</v>
      </c>
      <c r="C36" s="11"/>
      <c r="D36" s="12">
        <f>SUM(D35)</f>
        <v>1002727</v>
      </c>
      <c r="E36" s="10"/>
    </row>
    <row r="37" spans="1:5" x14ac:dyDescent="0.25">
      <c r="A37" s="10"/>
      <c r="B37" s="10"/>
      <c r="C37" s="10"/>
      <c r="D37" s="10"/>
      <c r="E37" s="10"/>
    </row>
    <row r="38" spans="1:5" ht="15.75" thickBot="1" x14ac:dyDescent="0.3">
      <c r="A38" s="10"/>
      <c r="B38" s="10"/>
      <c r="C38" s="10"/>
      <c r="D38" s="10"/>
      <c r="E38" s="10"/>
    </row>
    <row r="39" spans="1:5" x14ac:dyDescent="0.25">
      <c r="A39" s="10"/>
      <c r="B39" s="51" t="s">
        <v>3</v>
      </c>
      <c r="C39" s="53" t="s">
        <v>1</v>
      </c>
      <c r="D39" s="54"/>
      <c r="E39" s="9"/>
    </row>
    <row r="40" spans="1:5" ht="16.5" thickBot="1" x14ac:dyDescent="0.3">
      <c r="A40" s="10"/>
      <c r="B40" s="52"/>
      <c r="C40" s="55">
        <f>D14+D30+D36</f>
        <v>26391228</v>
      </c>
      <c r="D40" s="56"/>
      <c r="E40" s="9"/>
    </row>
  </sheetData>
  <mergeCells count="7">
    <mergeCell ref="D1:E1"/>
    <mergeCell ref="C2:E2"/>
    <mergeCell ref="C3:E3"/>
    <mergeCell ref="A5:E5"/>
    <mergeCell ref="B39:B40"/>
    <mergeCell ref="C39:D39"/>
    <mergeCell ref="C40:D40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2022-01-18T01:07:55Z</cp:lastPrinted>
  <dcterms:created xsi:type="dcterms:W3CDTF">2013-02-07T03:36:37Z</dcterms:created>
  <dcterms:modified xsi:type="dcterms:W3CDTF">2022-01-18T01:07:57Z</dcterms:modified>
</cp:coreProperties>
</file>